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</sheets>
  <definedNames>
    <definedName name="_xlnm.Print_Area" localSheetId="0">'Sheet1'!$A$1:$I$46</definedName>
  </definedNames>
  <calcPr fullCalcOnLoad="1"/>
</workbook>
</file>

<file path=xl/comments1.xml><?xml version="1.0" encoding="utf-8"?>
<comments xmlns="http://schemas.openxmlformats.org/spreadsheetml/2006/main">
  <authors>
    <author>FO</author>
  </authors>
  <commentList>
    <comment ref="I5" authorId="0">
      <text>
        <r>
          <rPr>
            <b/>
            <sz val="8"/>
            <rFont val="Tahoma"/>
            <family val="2"/>
          </rPr>
          <t>FO:</t>
        </r>
        <r>
          <rPr>
            <sz val="8"/>
            <rFont val="Tahoma"/>
            <family val="2"/>
          </rPr>
          <t xml:space="preserve">
For Feb 2013, enter any date of Feb 2013 as, say 2-2-13
</t>
        </r>
      </text>
    </comment>
    <comment ref="G10" authorId="0">
      <text>
        <r>
          <rPr>
            <b/>
            <sz val="8"/>
            <rFont val="Tahoma"/>
            <family val="2"/>
          </rPr>
          <t>FO:</t>
        </r>
        <r>
          <rPr>
            <sz val="8"/>
            <rFont val="Tahoma"/>
            <family val="2"/>
          </rPr>
          <t xml:space="preserve">
For June 2012, enter any date of Jun 2012 as, say 2-6-12
</t>
        </r>
      </text>
    </comment>
    <comment ref="G12" authorId="0">
      <text>
        <r>
          <rPr>
            <b/>
            <sz val="8"/>
            <rFont val="Tahoma"/>
            <family val="2"/>
          </rPr>
          <t>FO:</t>
        </r>
        <r>
          <rPr>
            <sz val="8"/>
            <rFont val="Tahoma"/>
            <family val="2"/>
          </rPr>
          <t xml:space="preserve">
For June 2012, enter any date of Jun 2012 as, say 2-6-12
</t>
        </r>
      </text>
    </comment>
    <comment ref="B16" authorId="0">
      <text>
        <r>
          <rPr>
            <b/>
            <sz val="8"/>
            <rFont val="Tahoma"/>
            <family val="2"/>
          </rPr>
          <t>FO:</t>
        </r>
        <r>
          <rPr>
            <sz val="8"/>
            <rFont val="Tahoma"/>
            <family val="2"/>
          </rPr>
          <t xml:space="preserve">
For Jan 2012, enter any date of Jan 2012 as, say 5-2-12
</t>
        </r>
      </text>
    </comment>
    <comment ref="A19" authorId="0">
      <text>
        <r>
          <rPr>
            <b/>
            <sz val="8"/>
            <rFont val="Tahoma"/>
            <family val="2"/>
          </rPr>
          <t>FO:</t>
        </r>
        <r>
          <rPr>
            <sz val="8"/>
            <rFont val="Tahoma"/>
            <family val="2"/>
          </rPr>
          <t xml:space="preserve">
February represents the last salary month of the </t>
        </r>
        <r>
          <rPr>
            <b/>
            <sz val="8"/>
            <rFont val="Tahoma"/>
            <family val="2"/>
          </rPr>
          <t xml:space="preserve">previous </t>
        </r>
        <r>
          <rPr>
            <sz val="8"/>
            <rFont val="Tahoma"/>
            <family val="2"/>
          </rPr>
          <t>financial year. For eg. If a Temp loan is taken in May 2011, then the no. of months till Feb 2012 will be 10 (incl May 2011).</t>
        </r>
      </text>
    </comment>
    <comment ref="E23" authorId="0">
      <text>
        <r>
          <rPr>
            <b/>
            <sz val="8"/>
            <rFont val="Tahoma"/>
            <family val="2"/>
          </rPr>
          <t>FO: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(1)</t>
        </r>
        <r>
          <rPr>
            <sz val="8"/>
            <rFont val="Tahoma"/>
            <family val="2"/>
          </rPr>
          <t xml:space="preserve"> This represents the various DA arrears credited to the PF a/c but not yet permitted by the Govt for withdrawal. </t>
        </r>
        <r>
          <rPr>
            <b/>
            <sz val="8"/>
            <rFont val="Tahoma"/>
            <family val="2"/>
          </rPr>
          <t xml:space="preserve">DA arrears recd during the </t>
        </r>
        <r>
          <rPr>
            <b/>
            <u val="single"/>
            <sz val="8"/>
            <rFont val="Tahoma"/>
            <family val="2"/>
          </rPr>
          <t>current</t>
        </r>
        <r>
          <rPr>
            <b/>
            <sz val="8"/>
            <rFont val="Tahoma"/>
            <family val="2"/>
          </rPr>
          <t xml:space="preserve"> fin yr, if any may be ignored.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(2)</t>
        </r>
        <r>
          <rPr>
            <sz val="8"/>
            <rFont val="Tahoma"/>
            <family val="2"/>
          </rPr>
          <t xml:space="preserve"> As on 1-2-2013, all DA arrears released wef 1-1-2009 &amp; thereafter are not yet due for withdrawal.</t>
        </r>
      </text>
    </comment>
    <comment ref="I21" authorId="0">
      <text>
        <r>
          <rPr>
            <b/>
            <sz val="8"/>
            <rFont val="Tahoma"/>
            <family val="2"/>
          </rPr>
          <t>FO:</t>
        </r>
        <r>
          <rPr>
            <sz val="8"/>
            <rFont val="Tahoma"/>
            <family val="2"/>
          </rPr>
          <t xml:space="preserve">
Let us say the existing loan inst recovery rate is Rs.5000/- pm. A new PF Temp loan (TA) is taken in the </t>
        </r>
        <r>
          <rPr>
            <b/>
            <sz val="8"/>
            <rFont val="Tahoma"/>
            <family val="2"/>
          </rPr>
          <t xml:space="preserve">current </t>
        </r>
        <r>
          <rPr>
            <sz val="8"/>
            <rFont val="Tahoma"/>
            <family val="2"/>
          </rPr>
          <t xml:space="preserve">year in July 2012 and the new inst recovery rate becomes Rs.6000/- pm wef July 2012. 
Then, the </t>
        </r>
        <r>
          <rPr>
            <b/>
            <sz val="8"/>
            <rFont val="Tahoma"/>
            <family val="2"/>
          </rPr>
          <t xml:space="preserve">total inst amt recovered at the old rate </t>
        </r>
        <r>
          <rPr>
            <sz val="8"/>
            <rFont val="Tahoma"/>
            <family val="2"/>
          </rPr>
          <t xml:space="preserve">(from Mar'12 to June 12) is </t>
        </r>
        <r>
          <rPr>
            <b/>
            <sz val="8"/>
            <rFont val="Tahoma"/>
            <family val="2"/>
          </rPr>
          <t>Rs.20000/</t>
        </r>
        <r>
          <rPr>
            <sz val="8"/>
            <rFont val="Tahoma"/>
            <family val="2"/>
          </rPr>
          <t>- [5000 x 4]. This amt is to be shown in Cell I19.</t>
        </r>
      </text>
    </comment>
    <comment ref="G14" authorId="0">
      <text>
        <r>
          <rPr>
            <b/>
            <sz val="8"/>
            <rFont val="Tahoma"/>
            <family val="2"/>
          </rPr>
          <t>FO:</t>
        </r>
        <r>
          <rPr>
            <sz val="8"/>
            <rFont val="Tahoma"/>
            <family val="2"/>
          </rPr>
          <t xml:space="preserve">
For June 2012, enter any date of Jun 2012 as, say 2-6-12
</t>
        </r>
      </text>
    </comment>
    <comment ref="I14" authorId="0">
      <text>
        <r>
          <rPr>
            <b/>
            <sz val="8"/>
            <rFont val="Tahoma"/>
            <family val="2"/>
          </rPr>
          <t>FO:</t>
        </r>
        <r>
          <rPr>
            <sz val="8"/>
            <rFont val="Tahoma"/>
            <family val="2"/>
          </rPr>
          <t xml:space="preserve">
To be filled up only if more than one PF Temp loan has already been taken during the current fin year</t>
        </r>
      </text>
    </comment>
  </commentList>
</comments>
</file>

<file path=xl/sharedStrings.xml><?xml version="1.0" encoding="utf-8"?>
<sst xmlns="http://schemas.openxmlformats.org/spreadsheetml/2006/main" count="78" uniqueCount="65">
  <si>
    <t>PF No</t>
  </si>
  <si>
    <t>Name</t>
  </si>
  <si>
    <t>Designation</t>
  </si>
  <si>
    <t>Fin Year</t>
  </si>
  <si>
    <t>Amount</t>
  </si>
  <si>
    <t>Closing Balance as per latest PF slip issued:</t>
  </si>
  <si>
    <t>Mth/Yr</t>
  </si>
  <si>
    <t>Loan inst amt</t>
  </si>
  <si>
    <t>No. of inst</t>
  </si>
  <si>
    <t>Total Amount</t>
  </si>
  <si>
    <t>PF transactions during the current fin year:</t>
  </si>
  <si>
    <t>PF subs</t>
  </si>
  <si>
    <t>PF loan inst recovery</t>
  </si>
  <si>
    <t>Salary Month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</si>
  <si>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</si>
  <si>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</si>
  <si>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</si>
  <si>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</si>
  <si>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</si>
  <si>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</si>
  <si>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</si>
  <si>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</si>
  <si>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</si>
  <si>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</si>
  <si>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</si>
  <si>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</si>
  <si>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Dept  No.</t>
  </si>
  <si>
    <t>Dept Name</t>
  </si>
  <si>
    <t>Total monthly subs</t>
  </si>
  <si>
    <t>Total Loan recovery</t>
  </si>
  <si>
    <t>Current year Op. Balance</t>
  </si>
  <si>
    <t>CURRENT PF BALANCE</t>
  </si>
  <si>
    <r>
      <rPr>
        <b/>
        <sz val="10"/>
        <rFont val="Arial"/>
        <family val="2"/>
      </rPr>
      <t>(Add)</t>
    </r>
    <r>
      <rPr>
        <sz val="10"/>
        <rFont val="Arial"/>
        <family val="2"/>
      </rPr>
      <t xml:space="preserve"> Current year subscription</t>
    </r>
  </si>
  <si>
    <r>
      <rPr>
        <b/>
        <sz val="10"/>
        <rFont val="Arial"/>
        <family val="2"/>
      </rPr>
      <t>(Add)</t>
    </r>
    <r>
      <rPr>
        <sz val="10"/>
        <rFont val="Arial"/>
        <family val="2"/>
      </rPr>
      <t xml:space="preserve"> Current year Loan recovery</t>
    </r>
  </si>
  <si>
    <r>
      <rPr>
        <b/>
        <sz val="10"/>
        <rFont val="Arial"/>
        <family val="2"/>
      </rPr>
      <t>(Less)</t>
    </r>
    <r>
      <rPr>
        <sz val="10"/>
        <rFont val="Arial"/>
        <family val="2"/>
      </rPr>
      <t xml:space="preserve"> DA arrs credited to PF (not due)</t>
    </r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</si>
  <si>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</si>
  <si>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</si>
  <si>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</si>
  <si>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</si>
  <si>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</si>
  <si>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</si>
  <si>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</si>
  <si>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</si>
  <si>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2011-12</t>
  </si>
  <si>
    <t>Mth/yr of loan appln</t>
  </si>
  <si>
    <t>Net outstanding Temp Loan as on date</t>
  </si>
  <si>
    <t>PF LOAN ELIGIBILITY CALCULATION SHEET</t>
  </si>
  <si>
    <t>SONIA GANDHI</t>
  </si>
  <si>
    <t>Enter details ONLY in the shaded cells</t>
  </si>
  <si>
    <r>
      <t xml:space="preserve">If previous Temp Loan was availed </t>
    </r>
    <r>
      <rPr>
        <b/>
        <u val="single"/>
        <sz val="10"/>
        <color indexed="10"/>
        <rFont val="Arial"/>
        <family val="2"/>
      </rPr>
      <t xml:space="preserve">PRIOR </t>
    </r>
    <r>
      <rPr>
        <b/>
        <u val="single"/>
        <sz val="10"/>
        <rFont val="Arial"/>
        <family val="2"/>
      </rPr>
      <t>to the current fin year:</t>
    </r>
  </si>
  <si>
    <r>
      <t xml:space="preserve">DA arrs credited to PF </t>
    </r>
    <r>
      <rPr>
        <b/>
        <i/>
        <sz val="10"/>
        <color indexed="48"/>
        <rFont val="Arial"/>
        <family val="2"/>
      </rPr>
      <t xml:space="preserve">(Not yet due for withdrawal) </t>
    </r>
  </si>
  <si>
    <r>
      <t xml:space="preserve">SUMMARY POSITION </t>
    </r>
    <r>
      <rPr>
        <b/>
        <u val="single"/>
        <sz val="10"/>
        <color indexed="48"/>
        <rFont val="Arial"/>
        <family val="2"/>
      </rPr>
      <t>(automatically calculated)</t>
    </r>
    <r>
      <rPr>
        <b/>
        <u val="single"/>
        <sz val="11"/>
        <color indexed="48"/>
        <rFont val="Arial"/>
        <family val="2"/>
      </rPr>
      <t>:</t>
    </r>
  </si>
  <si>
    <t>Month &amp; Year of PF loan application to be necessarily filled up (cell I5)</t>
  </si>
  <si>
    <r>
      <t>(</t>
    </r>
    <r>
      <rPr>
        <b/>
        <i/>
        <u val="single"/>
        <sz val="10"/>
        <color indexed="10"/>
        <rFont val="Arial"/>
        <family val="2"/>
      </rPr>
      <t>excl</t>
    </r>
    <r>
      <rPr>
        <b/>
        <i/>
        <u val="single"/>
        <sz val="10"/>
        <rFont val="Arial"/>
        <family val="2"/>
      </rPr>
      <t xml:space="preserve"> </t>
    </r>
    <r>
      <rPr>
        <b/>
        <i/>
        <sz val="9"/>
        <color indexed="10"/>
        <rFont val="Arial"/>
        <family val="2"/>
      </rPr>
      <t xml:space="preserve">DA arrs recd during the </t>
    </r>
    <r>
      <rPr>
        <b/>
        <i/>
        <u val="single"/>
        <sz val="9"/>
        <color indexed="10"/>
        <rFont val="Arial"/>
        <family val="2"/>
      </rPr>
      <t>current fin yr</t>
    </r>
    <r>
      <rPr>
        <b/>
        <i/>
        <sz val="9"/>
        <color indexed="10"/>
        <rFont val="Arial"/>
        <family val="2"/>
      </rPr>
      <t>, if any</t>
    </r>
    <r>
      <rPr>
        <b/>
        <i/>
        <sz val="9"/>
        <rFont val="Arial"/>
        <family val="2"/>
      </rPr>
      <t>)</t>
    </r>
  </si>
  <si>
    <r>
      <rPr>
        <b/>
        <sz val="10"/>
        <rFont val="Arial"/>
        <family val="2"/>
      </rPr>
      <t>(Less)</t>
    </r>
    <r>
      <rPr>
        <sz val="10"/>
        <rFont val="Arial"/>
        <family val="2"/>
      </rPr>
      <t xml:space="preserve"> PF </t>
    </r>
    <r>
      <rPr>
        <b/>
        <sz val="10"/>
        <color indexed="10"/>
        <rFont val="Arial"/>
        <family val="2"/>
      </rPr>
      <t>NRA</t>
    </r>
    <r>
      <rPr>
        <sz val="10"/>
        <rFont val="Arial"/>
        <family val="2"/>
      </rPr>
      <t xml:space="preserve"> availed during current year</t>
    </r>
  </si>
  <si>
    <r>
      <rPr>
        <b/>
        <sz val="10"/>
        <rFont val="Arial"/>
        <family val="2"/>
      </rPr>
      <t>(Less)</t>
    </r>
    <r>
      <rPr>
        <sz val="10"/>
        <rFont val="Arial"/>
        <family val="2"/>
      </rPr>
      <t xml:space="preserve"> PF </t>
    </r>
    <r>
      <rPr>
        <b/>
        <sz val="10"/>
        <color indexed="10"/>
        <rFont val="Arial"/>
        <family val="2"/>
      </rPr>
      <t>TA</t>
    </r>
    <r>
      <rPr>
        <sz val="10"/>
        <rFont val="Arial"/>
        <family val="2"/>
      </rPr>
      <t xml:space="preserve"> availed during current year</t>
    </r>
  </si>
  <si>
    <r>
      <t xml:space="preserve">Non-ref loan </t>
    </r>
    <r>
      <rPr>
        <b/>
        <sz val="10"/>
        <color indexed="10"/>
        <rFont val="Arial"/>
        <family val="2"/>
      </rPr>
      <t xml:space="preserve">(NRA) </t>
    </r>
    <r>
      <rPr>
        <b/>
        <sz val="10"/>
        <rFont val="Arial"/>
        <family val="2"/>
      </rPr>
      <t xml:space="preserve">taken during the </t>
    </r>
    <r>
      <rPr>
        <b/>
        <u val="single"/>
        <sz val="10"/>
        <rFont val="Arial"/>
        <family val="2"/>
      </rPr>
      <t>current</t>
    </r>
    <r>
      <rPr>
        <b/>
        <sz val="10"/>
        <rFont val="Arial"/>
        <family val="2"/>
      </rPr>
      <t xml:space="preserve"> fin year:</t>
    </r>
  </si>
  <si>
    <r>
      <rPr>
        <b/>
        <sz val="10"/>
        <rFont val="Arial"/>
        <family val="2"/>
      </rPr>
      <t>ELIGIBLE NON-REF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(NRA) </t>
    </r>
    <r>
      <rPr>
        <b/>
        <sz val="10"/>
        <rFont val="Arial"/>
        <family val="2"/>
      </rPr>
      <t>AMOUNT:</t>
    </r>
  </si>
  <si>
    <r>
      <t xml:space="preserve">No. of inst recovered till the salary bill of February (of the </t>
    </r>
    <r>
      <rPr>
        <b/>
        <u val="single"/>
        <sz val="10"/>
        <color indexed="10"/>
        <rFont val="Arial"/>
        <family val="2"/>
      </rPr>
      <t>previous</t>
    </r>
    <r>
      <rPr>
        <b/>
        <sz val="10"/>
        <rFont val="Arial"/>
        <family val="2"/>
      </rPr>
      <t xml:space="preserve"> fin yr)</t>
    </r>
  </si>
  <si>
    <r>
      <rPr>
        <b/>
        <sz val="10"/>
        <color indexed="30"/>
        <rFont val="Arial"/>
        <family val="2"/>
      </rPr>
      <t>1st</t>
    </r>
    <r>
      <rPr>
        <b/>
        <sz val="10"/>
        <rFont val="Arial"/>
        <family val="2"/>
      </rPr>
      <t xml:space="preserve"> Ref loan </t>
    </r>
    <r>
      <rPr>
        <b/>
        <sz val="10"/>
        <color indexed="10"/>
        <rFont val="Arial"/>
        <family val="2"/>
      </rPr>
      <t>(TA)</t>
    </r>
    <r>
      <rPr>
        <b/>
        <sz val="10"/>
        <rFont val="Arial"/>
        <family val="2"/>
      </rPr>
      <t xml:space="preserve"> taken during the </t>
    </r>
    <r>
      <rPr>
        <b/>
        <u val="single"/>
        <sz val="10"/>
        <rFont val="Arial"/>
        <family val="2"/>
      </rPr>
      <t>current</t>
    </r>
    <r>
      <rPr>
        <b/>
        <sz val="10"/>
        <rFont val="Arial"/>
        <family val="2"/>
      </rPr>
      <t xml:space="preserve"> fin year:</t>
    </r>
  </si>
  <si>
    <r>
      <rPr>
        <b/>
        <sz val="10"/>
        <color indexed="30"/>
        <rFont val="Arial"/>
        <family val="2"/>
      </rPr>
      <t>2nd</t>
    </r>
    <r>
      <rPr>
        <b/>
        <sz val="10"/>
        <rFont val="Arial"/>
        <family val="2"/>
      </rPr>
      <t xml:space="preserve"> Ref loan </t>
    </r>
    <r>
      <rPr>
        <b/>
        <sz val="10"/>
        <color indexed="10"/>
        <rFont val="Arial"/>
        <family val="2"/>
      </rPr>
      <t>(TA)</t>
    </r>
    <r>
      <rPr>
        <b/>
        <sz val="10"/>
        <rFont val="Arial"/>
        <family val="2"/>
      </rPr>
      <t xml:space="preserve"> taken during the </t>
    </r>
    <r>
      <rPr>
        <b/>
        <u val="single"/>
        <sz val="10"/>
        <rFont val="Arial"/>
        <family val="2"/>
      </rPr>
      <t>current</t>
    </r>
    <r>
      <rPr>
        <b/>
        <sz val="10"/>
        <rFont val="Arial"/>
        <family val="2"/>
      </rPr>
      <t xml:space="preserve"> fin year:</t>
    </r>
  </si>
  <si>
    <t>Consolidated amt of Temp Loan (TA) outstanding while availing immediately previous Temp Loan:</t>
  </si>
  <si>
    <t>(Figures in Rupees)</t>
  </si>
  <si>
    <r>
      <t xml:space="preserve">If previous Temp loan was availed </t>
    </r>
    <r>
      <rPr>
        <b/>
        <sz val="10"/>
        <color indexed="10"/>
        <rFont val="Arial"/>
        <family val="2"/>
      </rPr>
      <t>DURING</t>
    </r>
    <r>
      <rPr>
        <b/>
        <sz val="10"/>
        <rFont val="Arial"/>
        <family val="2"/>
      </rPr>
      <t xml:space="preserve"> the current fin year, </t>
    </r>
    <r>
      <rPr>
        <b/>
        <sz val="10"/>
        <color indexed="10"/>
        <rFont val="Arial"/>
        <family val="2"/>
      </rPr>
      <t>total</t>
    </r>
    <r>
      <rPr>
        <b/>
        <sz val="10"/>
        <rFont val="Arial"/>
        <family val="2"/>
      </rPr>
      <t xml:space="preserve"> inst amt recovered at old rate(s) </t>
    </r>
  </si>
  <si>
    <r>
      <rPr>
        <b/>
        <sz val="10"/>
        <rFont val="Arial"/>
        <family val="2"/>
      </rPr>
      <t>ELIGIBLE REF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(TA) </t>
    </r>
    <r>
      <rPr>
        <b/>
        <sz val="10"/>
        <rFont val="Arial"/>
        <family val="2"/>
      </rPr>
      <t>AMOUNT:</t>
    </r>
  </si>
</sst>
</file>

<file path=xl/styles.xml><?xml version="1.0" encoding="utf-8"?>
<styleSheet xmlns="http://schemas.openxmlformats.org/spreadsheetml/2006/main">
  <numFmts count="28">
    <numFmt numFmtId="5" formatCode="&quot;Rs.&quot;#,##0_);\(&quot;Rs.&quot;#,##0\)"/>
    <numFmt numFmtId="6" formatCode="&quot;Rs.&quot;#,##0_);[Red]\(&quot;Rs.&quot;#,##0\)"/>
    <numFmt numFmtId="7" formatCode="&quot;Rs.&quot;#,##0.00_);\(&quot;Rs.&quot;#,##0.00\)"/>
    <numFmt numFmtId="8" formatCode="&quot;Rs.&quot;#,##0.00_);[Red]\(&quot;Rs.&quot;#,##0.00\)"/>
    <numFmt numFmtId="42" formatCode="_(&quot;Rs.&quot;* #,##0_);_(&quot;Rs.&quot;* \(#,##0\);_(&quot;Rs.&quot;* &quot;-&quot;_);_(@_)"/>
    <numFmt numFmtId="41" formatCode="_(* #,##0_);_(* \(#,##0\);_(* &quot;-&quot;_);_(@_)"/>
    <numFmt numFmtId="44" formatCode="_(&quot;Rs.&quot;* #,##0.00_);_(&quot;Rs.&quot;* \(#,##0.00\);_(&quot;Rs.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[$-409]mmm\-yy;@"/>
  </numFmts>
  <fonts count="5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b/>
      <u val="single"/>
      <sz val="10"/>
      <color indexed="10"/>
      <name val="Arial"/>
      <family val="2"/>
    </font>
    <font>
      <b/>
      <i/>
      <sz val="10"/>
      <color indexed="48"/>
      <name val="Arial"/>
      <family val="2"/>
    </font>
    <font>
      <b/>
      <u val="single"/>
      <sz val="11"/>
      <color indexed="48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8"/>
      <name val="Tahoma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b/>
      <u val="single"/>
      <sz val="10"/>
      <color indexed="48"/>
      <name val="Arial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9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30"/>
      <name val="Arial"/>
      <family val="2"/>
    </font>
    <font>
      <b/>
      <u val="single"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1" fontId="0" fillId="0" borderId="0" xfId="0" applyNumberFormat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83" fontId="0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41" fontId="0" fillId="33" borderId="18" xfId="0" applyNumberFormat="1" applyFill="1" applyBorder="1" applyAlignment="1" applyProtection="1">
      <alignment vertical="center"/>
      <protection locked="0"/>
    </xf>
    <xf numFmtId="41" fontId="0" fillId="0" borderId="18" xfId="0" applyNumberFormat="1" applyBorder="1" applyAlignment="1" applyProtection="1">
      <alignment vertical="center"/>
      <protection hidden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41" fontId="0" fillId="33" borderId="19" xfId="0" applyNumberFormat="1" applyFill="1" applyBorder="1" applyAlignment="1" applyProtection="1">
      <alignment vertical="center"/>
      <protection locked="0"/>
    </xf>
    <xf numFmtId="41" fontId="0" fillId="33" borderId="20" xfId="0" applyNumberFormat="1" applyFill="1" applyBorder="1" applyAlignment="1" applyProtection="1">
      <alignment vertical="center"/>
      <protection locked="0"/>
    </xf>
    <xf numFmtId="0" fontId="20" fillId="0" borderId="21" xfId="0" applyFont="1" applyFill="1" applyBorder="1" applyAlignment="1">
      <alignment vertical="center" wrapText="1"/>
    </xf>
    <xf numFmtId="183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 wrapText="1"/>
    </xf>
    <xf numFmtId="41" fontId="0" fillId="0" borderId="0" xfId="0" applyNumberForma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0" fillId="0" borderId="18" xfId="0" applyNumberFormat="1" applyFont="1" applyBorder="1" applyAlignment="1" applyProtection="1">
      <alignment vertical="center"/>
      <protection hidden="1"/>
    </xf>
    <xf numFmtId="41" fontId="1" fillId="0" borderId="18" xfId="0" applyNumberFormat="1" applyFont="1" applyBorder="1" applyAlignment="1" applyProtection="1">
      <alignment vertical="center"/>
      <protection hidden="1"/>
    </xf>
    <xf numFmtId="0" fontId="1" fillId="0" borderId="18" xfId="0" applyFont="1" applyBorder="1" applyAlignment="1">
      <alignment horizontal="center" vertical="center"/>
    </xf>
    <xf numFmtId="0" fontId="0" fillId="33" borderId="23" xfId="0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0" borderId="0" xfId="0" applyBorder="1" applyAlignment="1">
      <alignment vertical="center"/>
    </xf>
    <xf numFmtId="183" fontId="0" fillId="33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1" fontId="0" fillId="33" borderId="26" xfId="0" applyNumberFormat="1" applyFill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41" fontId="0" fillId="0" borderId="27" xfId="0" applyNumberFormat="1" applyFill="1" applyBorder="1" applyAlignment="1" applyProtection="1">
      <alignment vertical="center"/>
      <protection locked="0"/>
    </xf>
    <xf numFmtId="0" fontId="2" fillId="0" borderId="25" xfId="0" applyFont="1" applyBorder="1" applyAlignment="1">
      <alignment vertical="center"/>
    </xf>
    <xf numFmtId="41" fontId="0" fillId="0" borderId="26" xfId="0" applyNumberFormat="1" applyBorder="1" applyAlignment="1" applyProtection="1">
      <alignment vertical="center"/>
      <protection hidden="1"/>
    </xf>
    <xf numFmtId="41" fontId="0" fillId="0" borderId="27" xfId="0" applyNumberFormat="1" applyBorder="1" applyAlignment="1" applyProtection="1">
      <alignment vertical="center"/>
      <protection hidden="1"/>
    </xf>
    <xf numFmtId="41" fontId="0" fillId="33" borderId="26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41" fontId="0" fillId="0" borderId="19" xfId="0" applyNumberFormat="1" applyBorder="1" applyAlignment="1" applyProtection="1">
      <alignment vertical="center"/>
      <protection hidden="1"/>
    </xf>
    <xf numFmtId="41" fontId="0" fillId="0" borderId="29" xfId="0" applyNumberFormat="1" applyBorder="1" applyAlignment="1" applyProtection="1">
      <alignment vertical="center"/>
      <protection hidden="1"/>
    </xf>
    <xf numFmtId="0" fontId="0" fillId="0" borderId="30" xfId="0" applyBorder="1" applyAlignment="1">
      <alignment vertical="center"/>
    </xf>
    <xf numFmtId="41" fontId="0" fillId="0" borderId="27" xfId="0" applyNumberFormat="1" applyFill="1" applyBorder="1" applyAlignment="1" applyProtection="1">
      <alignment horizontal="center" vertical="center"/>
      <protection locked="0"/>
    </xf>
    <xf numFmtId="41" fontId="0" fillId="33" borderId="31" xfId="0" applyNumberFormat="1" applyFill="1" applyBorder="1" applyAlignment="1" applyProtection="1">
      <alignment vertical="center"/>
      <protection locked="0"/>
    </xf>
    <xf numFmtId="41" fontId="0" fillId="33" borderId="32" xfId="0" applyNumberFormat="1" applyFill="1" applyBorder="1" applyAlignment="1" applyProtection="1">
      <alignment vertical="center"/>
      <protection locked="0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3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33" borderId="38" xfId="0" applyFill="1" applyBorder="1" applyAlignment="1" applyProtection="1">
      <alignment horizontal="left" vertical="center"/>
      <protection locked="0"/>
    </xf>
    <xf numFmtId="0" fontId="0" fillId="33" borderId="39" xfId="0" applyFill="1" applyBorder="1" applyAlignment="1" applyProtection="1">
      <alignment horizontal="left" vertical="center"/>
      <protection locked="0"/>
    </xf>
    <xf numFmtId="0" fontId="0" fillId="33" borderId="40" xfId="0" applyFill="1" applyBorder="1" applyAlignment="1" applyProtection="1">
      <alignment horizontal="left" vertical="center"/>
      <protection locked="0"/>
    </xf>
    <xf numFmtId="0" fontId="0" fillId="33" borderId="41" xfId="0" applyFill="1" applyBorder="1" applyAlignment="1" applyProtection="1">
      <alignment horizontal="left" vertical="center"/>
      <protection locked="0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0" fillId="33" borderId="42" xfId="0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right" vertical="center"/>
    </xf>
    <xf numFmtId="41" fontId="0" fillId="0" borderId="41" xfId="0" applyNumberFormat="1" applyBorder="1" applyAlignment="1" applyProtection="1">
      <alignment horizontal="center" vertical="center"/>
      <protection hidden="1"/>
    </xf>
    <xf numFmtId="41" fontId="0" fillId="0" borderId="42" xfId="0" applyNumberFormat="1" applyBorder="1" applyAlignment="1" applyProtection="1">
      <alignment horizontal="center" vertical="center"/>
      <protection hidden="1"/>
    </xf>
    <xf numFmtId="41" fontId="0" fillId="33" borderId="43" xfId="0" applyNumberFormat="1" applyFill="1" applyBorder="1" applyAlignment="1" applyProtection="1">
      <alignment horizontal="center" vertical="center"/>
      <protection locked="0"/>
    </xf>
    <xf numFmtId="41" fontId="0" fillId="33" borderId="31" xfId="0" applyNumberFormat="1" applyFill="1" applyBorder="1" applyAlignment="1" applyProtection="1">
      <alignment horizontal="center" vertical="center"/>
      <protection locked="0"/>
    </xf>
    <xf numFmtId="41" fontId="1" fillId="0" borderId="41" xfId="0" applyNumberFormat="1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41" fontId="21" fillId="0" borderId="47" xfId="0" applyNumberFormat="1" applyFont="1" applyBorder="1" applyAlignment="1" applyProtection="1">
      <alignment horizontal="center" vertical="center"/>
      <protection hidden="1"/>
    </xf>
    <xf numFmtId="41" fontId="21" fillId="0" borderId="48" xfId="0" applyNumberFormat="1" applyFont="1" applyBorder="1" applyAlignment="1" applyProtection="1">
      <alignment horizontal="center" vertical="center"/>
      <protection hidden="1"/>
    </xf>
    <xf numFmtId="41" fontId="21" fillId="0" borderId="46" xfId="0" applyNumberFormat="1" applyFont="1" applyBorder="1" applyAlignment="1" applyProtection="1">
      <alignment horizontal="center" vertical="center"/>
      <protection hidden="1"/>
    </xf>
    <xf numFmtId="41" fontId="21" fillId="0" borderId="27" xfId="0" applyNumberFormat="1" applyFont="1" applyBorder="1" applyAlignment="1" applyProtection="1">
      <alignment horizontal="center" vertical="center"/>
      <protection hidden="1"/>
    </xf>
    <xf numFmtId="41" fontId="21" fillId="0" borderId="49" xfId="0" applyNumberFormat="1" applyFont="1" applyBorder="1" applyAlignment="1" applyProtection="1">
      <alignment horizontal="center" vertical="center"/>
      <protection hidden="1"/>
    </xf>
    <xf numFmtId="41" fontId="21" fillId="0" borderId="50" xfId="0" applyNumberFormat="1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5"/>
  <sheetViews>
    <sheetView tabSelected="1" view="pageBreakPreview" zoomScaleSheetLayoutView="100" zoomScalePageLayoutView="0" workbookViewId="0" topLeftCell="A1">
      <selection activeCell="H29" sqref="H29:I31"/>
    </sheetView>
  </sheetViews>
  <sheetFormatPr defaultColWidth="9.140625" defaultRowHeight="12.75"/>
  <cols>
    <col min="1" max="1" width="9.00390625" style="1" customWidth="1"/>
    <col min="2" max="2" width="10.8515625" style="1" customWidth="1"/>
    <col min="3" max="3" width="10.00390625" style="1" customWidth="1"/>
    <col min="4" max="4" width="10.57421875" style="1" customWidth="1"/>
    <col min="5" max="5" width="9.140625" style="1" customWidth="1"/>
    <col min="6" max="6" width="10.28125" style="1" customWidth="1"/>
    <col min="7" max="7" width="9.28125" style="1" bestFit="1" customWidth="1"/>
    <col min="8" max="8" width="9.140625" style="1" customWidth="1"/>
    <col min="9" max="9" width="10.57421875" style="1" bestFit="1" customWidth="1"/>
    <col min="10" max="12" width="9.140625" style="1" customWidth="1"/>
    <col min="13" max="13" width="0" style="1" hidden="1" customWidth="1"/>
    <col min="14" max="16384" width="9.140625" style="1" customWidth="1"/>
  </cols>
  <sheetData>
    <row r="1" ht="12.75">
      <c r="I1" s="13">
        <v>41318</v>
      </c>
    </row>
    <row r="2" spans="1:11" ht="20.25" customHeight="1">
      <c r="A2" s="71" t="s">
        <v>46</v>
      </c>
      <c r="B2" s="71"/>
      <c r="C2" s="71"/>
      <c r="D2" s="71"/>
      <c r="E2" s="71"/>
      <c r="F2" s="71"/>
      <c r="G2" s="71"/>
      <c r="H2" s="71"/>
      <c r="I2" s="71"/>
      <c r="K2" s="3" t="s">
        <v>48</v>
      </c>
    </row>
    <row r="3" spans="7:9" ht="9.75" customHeight="1" thickBot="1">
      <c r="G3" s="83" t="s">
        <v>62</v>
      </c>
      <c r="H3" s="83"/>
      <c r="I3" s="83"/>
    </row>
    <row r="4" spans="1:11" ht="18.75" customHeight="1">
      <c r="A4" s="58" t="s">
        <v>0</v>
      </c>
      <c r="B4" s="33"/>
      <c r="C4" s="34" t="s">
        <v>1</v>
      </c>
      <c r="D4" s="72"/>
      <c r="E4" s="73"/>
      <c r="F4" s="73"/>
      <c r="G4" s="73"/>
      <c r="H4" s="73"/>
      <c r="I4" s="74"/>
      <c r="K4" s="3" t="s">
        <v>52</v>
      </c>
    </row>
    <row r="5" spans="1:9" ht="23.25" customHeight="1">
      <c r="A5" s="59" t="s">
        <v>2</v>
      </c>
      <c r="B5" s="36"/>
      <c r="C5" s="75"/>
      <c r="D5" s="76"/>
      <c r="E5" s="76"/>
      <c r="F5" s="76"/>
      <c r="G5" s="77"/>
      <c r="H5" s="23" t="s">
        <v>44</v>
      </c>
      <c r="I5" s="37"/>
    </row>
    <row r="6" spans="1:9" ht="15" customHeight="1">
      <c r="A6" s="60" t="s">
        <v>26</v>
      </c>
      <c r="B6" s="20"/>
      <c r="C6" s="112" t="s">
        <v>27</v>
      </c>
      <c r="D6" s="113"/>
      <c r="E6" s="75"/>
      <c r="F6" s="76"/>
      <c r="G6" s="76"/>
      <c r="H6" s="76"/>
      <c r="I6" s="78"/>
    </row>
    <row r="7" spans="1:13" ht="12.75">
      <c r="A7" s="38"/>
      <c r="B7" s="36"/>
      <c r="C7" s="36"/>
      <c r="D7" s="36"/>
      <c r="E7" s="36"/>
      <c r="F7" s="36"/>
      <c r="G7" s="36"/>
      <c r="H7" s="36"/>
      <c r="I7" s="39"/>
      <c r="M7" s="2" t="s">
        <v>43</v>
      </c>
    </row>
    <row r="8" spans="1:13" ht="18" customHeight="1">
      <c r="A8" s="79" t="s">
        <v>5</v>
      </c>
      <c r="B8" s="80"/>
      <c r="C8" s="80"/>
      <c r="D8" s="80"/>
      <c r="E8" s="80"/>
      <c r="F8" s="32" t="s">
        <v>3</v>
      </c>
      <c r="G8" s="15"/>
      <c r="H8" s="32" t="s">
        <v>4</v>
      </c>
      <c r="I8" s="41"/>
      <c r="M8" s="2" t="s">
        <v>35</v>
      </c>
    </row>
    <row r="9" spans="1:13" ht="9" customHeight="1">
      <c r="A9" s="38"/>
      <c r="B9" s="36"/>
      <c r="C9" s="36"/>
      <c r="D9" s="36"/>
      <c r="E9" s="36"/>
      <c r="F9" s="36"/>
      <c r="G9" s="36"/>
      <c r="H9" s="36"/>
      <c r="I9" s="39"/>
      <c r="M9" s="2" t="s">
        <v>36</v>
      </c>
    </row>
    <row r="10" spans="1:13" ht="18" customHeight="1">
      <c r="A10" s="81" t="s">
        <v>56</v>
      </c>
      <c r="B10" s="82"/>
      <c r="C10" s="82"/>
      <c r="D10" s="82"/>
      <c r="E10" s="82"/>
      <c r="F10" s="32" t="s">
        <v>6</v>
      </c>
      <c r="G10" s="14"/>
      <c r="H10" s="32" t="s">
        <v>4</v>
      </c>
      <c r="I10" s="41"/>
      <c r="M10" s="2" t="s">
        <v>37</v>
      </c>
    </row>
    <row r="11" spans="1:13" ht="7.5" customHeight="1">
      <c r="A11" s="42"/>
      <c r="B11" s="25"/>
      <c r="C11" s="25"/>
      <c r="D11" s="25"/>
      <c r="E11" s="25"/>
      <c r="F11" s="40"/>
      <c r="G11" s="24"/>
      <c r="H11" s="43"/>
      <c r="I11" s="44"/>
      <c r="M11" s="2"/>
    </row>
    <row r="12" spans="1:13" ht="18.75" customHeight="1">
      <c r="A12" s="81" t="s">
        <v>59</v>
      </c>
      <c r="B12" s="82"/>
      <c r="C12" s="82"/>
      <c r="D12" s="82"/>
      <c r="E12" s="82"/>
      <c r="F12" s="32" t="s">
        <v>6</v>
      </c>
      <c r="G12" s="14"/>
      <c r="H12" s="32" t="s">
        <v>4</v>
      </c>
      <c r="I12" s="41"/>
      <c r="M12" s="2" t="s">
        <v>38</v>
      </c>
    </row>
    <row r="13" spans="1:13" ht="6" customHeight="1">
      <c r="A13" s="42"/>
      <c r="B13" s="25"/>
      <c r="C13" s="25"/>
      <c r="D13" s="25"/>
      <c r="E13" s="25"/>
      <c r="F13" s="40"/>
      <c r="G13" s="24"/>
      <c r="H13" s="43"/>
      <c r="I13" s="44"/>
      <c r="M13" s="2"/>
    </row>
    <row r="14" spans="1:13" ht="18.75" customHeight="1">
      <c r="A14" s="81" t="s">
        <v>60</v>
      </c>
      <c r="B14" s="82"/>
      <c r="C14" s="82"/>
      <c r="D14" s="82"/>
      <c r="E14" s="82"/>
      <c r="F14" s="32" t="s">
        <v>6</v>
      </c>
      <c r="G14" s="14"/>
      <c r="H14" s="32" t="s">
        <v>4</v>
      </c>
      <c r="I14" s="41"/>
      <c r="M14" s="2"/>
    </row>
    <row r="15" spans="1:13" ht="21" customHeight="1">
      <c r="A15" s="69" t="s">
        <v>61</v>
      </c>
      <c r="B15" s="36"/>
      <c r="C15" s="36"/>
      <c r="D15" s="36"/>
      <c r="E15" s="36"/>
      <c r="F15" s="36"/>
      <c r="G15" s="36"/>
      <c r="H15" s="36"/>
      <c r="I15" s="39"/>
      <c r="M15" s="2" t="s">
        <v>39</v>
      </c>
    </row>
    <row r="16" spans="1:13" ht="24.75" customHeight="1">
      <c r="A16" s="70" t="s">
        <v>6</v>
      </c>
      <c r="B16" s="14"/>
      <c r="C16" s="61" t="s">
        <v>7</v>
      </c>
      <c r="D16" s="16"/>
      <c r="E16" s="62" t="s">
        <v>8</v>
      </c>
      <c r="F16" s="15"/>
      <c r="G16" s="61" t="s">
        <v>9</v>
      </c>
      <c r="H16" s="84">
        <f>IF(OR(D16="",F16=""),"",ROUND(D16*F16,0))</f>
      </c>
      <c r="I16" s="85"/>
      <c r="M16" s="2" t="s">
        <v>40</v>
      </c>
    </row>
    <row r="17" spans="1:13" ht="12.75">
      <c r="A17" s="38"/>
      <c r="B17" s="36"/>
      <c r="C17" s="36"/>
      <c r="D17" s="36"/>
      <c r="E17" s="36"/>
      <c r="F17" s="36"/>
      <c r="G17" s="36"/>
      <c r="H17" s="36"/>
      <c r="I17" s="39"/>
      <c r="M17" s="2" t="s">
        <v>41</v>
      </c>
    </row>
    <row r="18" spans="1:13" ht="24.75" customHeight="1">
      <c r="A18" s="45" t="s">
        <v>49</v>
      </c>
      <c r="B18" s="36"/>
      <c r="C18" s="36"/>
      <c r="D18" s="36"/>
      <c r="E18" s="36"/>
      <c r="F18" s="36"/>
      <c r="G18" s="36"/>
      <c r="H18" s="36"/>
      <c r="I18" s="39"/>
      <c r="M18" s="2" t="s">
        <v>42</v>
      </c>
    </row>
    <row r="19" spans="1:9" ht="27.75" customHeight="1">
      <c r="A19" s="81" t="s">
        <v>58</v>
      </c>
      <c r="B19" s="82"/>
      <c r="C19" s="82"/>
      <c r="D19" s="82"/>
      <c r="E19" s="82"/>
      <c r="F19" s="15"/>
      <c r="G19" s="114" t="s">
        <v>4</v>
      </c>
      <c r="H19" s="114"/>
      <c r="I19" s="46">
        <f>IF(F19="",0,F19*D16)</f>
        <v>0</v>
      </c>
    </row>
    <row r="20" spans="1:9" ht="7.5" customHeight="1">
      <c r="A20" s="42"/>
      <c r="B20" s="25"/>
      <c r="C20" s="25"/>
      <c r="D20" s="25"/>
      <c r="E20" s="25"/>
      <c r="F20" s="27"/>
      <c r="G20" s="36"/>
      <c r="H20" s="40"/>
      <c r="I20" s="47"/>
    </row>
    <row r="21" spans="1:9" ht="26.25" customHeight="1">
      <c r="A21" s="81" t="s">
        <v>63</v>
      </c>
      <c r="B21" s="82"/>
      <c r="C21" s="82"/>
      <c r="D21" s="82"/>
      <c r="E21" s="82"/>
      <c r="F21" s="82"/>
      <c r="G21" s="82"/>
      <c r="H21" s="82"/>
      <c r="I21" s="48"/>
    </row>
    <row r="22" spans="1:9" ht="7.5" customHeight="1">
      <c r="A22" s="63"/>
      <c r="B22" s="64"/>
      <c r="C22" s="64"/>
      <c r="D22" s="64"/>
      <c r="E22" s="64"/>
      <c r="F22" s="25"/>
      <c r="G22" s="25"/>
      <c r="H22" s="25"/>
      <c r="I22" s="55"/>
    </row>
    <row r="23" spans="1:9" ht="16.5" customHeight="1">
      <c r="A23" s="35" t="s">
        <v>50</v>
      </c>
      <c r="B23" s="36"/>
      <c r="C23" s="36"/>
      <c r="D23" s="36"/>
      <c r="E23" s="36"/>
      <c r="F23" s="86"/>
      <c r="G23" s="36"/>
      <c r="H23" s="36"/>
      <c r="I23" s="39"/>
    </row>
    <row r="24" spans="1:9" ht="16.5" customHeight="1">
      <c r="A24" s="65" t="s">
        <v>53</v>
      </c>
      <c r="B24" s="66"/>
      <c r="C24" s="66"/>
      <c r="D24" s="66"/>
      <c r="E24" s="67"/>
      <c r="F24" s="87"/>
      <c r="G24" s="36"/>
      <c r="H24" s="36"/>
      <c r="I24" s="39"/>
    </row>
    <row r="25" spans="1:9" ht="9.75" customHeight="1">
      <c r="A25" s="38"/>
      <c r="B25" s="36"/>
      <c r="C25" s="36"/>
      <c r="D25" s="36"/>
      <c r="E25" s="36"/>
      <c r="F25" s="36"/>
      <c r="G25" s="36"/>
      <c r="H25" s="36"/>
      <c r="I25" s="39"/>
    </row>
    <row r="26" spans="1:9" ht="19.5" customHeight="1" thickBot="1">
      <c r="A26" s="45" t="s">
        <v>10</v>
      </c>
      <c r="B26" s="36"/>
      <c r="C26" s="36"/>
      <c r="D26" s="36"/>
      <c r="E26" s="36"/>
      <c r="F26" s="36"/>
      <c r="G26" s="36"/>
      <c r="H26" s="36"/>
      <c r="I26" s="39"/>
    </row>
    <row r="27" spans="1:9" ht="27" customHeight="1" thickBot="1">
      <c r="A27" s="6" t="s">
        <v>13</v>
      </c>
      <c r="B27" s="7" t="s">
        <v>11</v>
      </c>
      <c r="C27" s="28" t="s">
        <v>12</v>
      </c>
      <c r="D27" s="6" t="s">
        <v>13</v>
      </c>
      <c r="E27" s="7" t="s">
        <v>11</v>
      </c>
      <c r="F27" s="28" t="s">
        <v>12</v>
      </c>
      <c r="G27" s="9" t="s">
        <v>13</v>
      </c>
      <c r="H27" s="7" t="s">
        <v>11</v>
      </c>
      <c r="I27" s="28" t="s">
        <v>12</v>
      </c>
    </row>
    <row r="28" spans="1:9" ht="3.75" customHeight="1">
      <c r="A28" s="98"/>
      <c r="B28" s="99"/>
      <c r="C28" s="99"/>
      <c r="D28" s="99"/>
      <c r="E28" s="99"/>
      <c r="F28" s="99"/>
      <c r="G28" s="99"/>
      <c r="H28" s="99"/>
      <c r="I28" s="100"/>
    </row>
    <row r="29" spans="1:9" ht="15" customHeight="1">
      <c r="A29" s="12" t="s">
        <v>14</v>
      </c>
      <c r="B29" s="56"/>
      <c r="C29" s="57"/>
      <c r="D29" s="12" t="s">
        <v>18</v>
      </c>
      <c r="E29" s="56"/>
      <c r="F29" s="57"/>
      <c r="G29" s="68" t="s">
        <v>22</v>
      </c>
      <c r="H29" s="56"/>
      <c r="I29" s="57"/>
    </row>
    <row r="30" spans="1:9" ht="15" customHeight="1">
      <c r="A30" s="4" t="s">
        <v>15</v>
      </c>
      <c r="B30" s="16"/>
      <c r="C30" s="41"/>
      <c r="D30" s="4" t="s">
        <v>19</v>
      </c>
      <c r="E30" s="16"/>
      <c r="F30" s="41"/>
      <c r="G30" s="10" t="s">
        <v>23</v>
      </c>
      <c r="H30" s="16"/>
      <c r="I30" s="41"/>
    </row>
    <row r="31" spans="1:9" ht="15" customHeight="1">
      <c r="A31" s="4" t="s">
        <v>16</v>
      </c>
      <c r="B31" s="16"/>
      <c r="C31" s="41"/>
      <c r="D31" s="12" t="s">
        <v>20</v>
      </c>
      <c r="E31" s="16"/>
      <c r="F31" s="41"/>
      <c r="G31" s="10" t="s">
        <v>24</v>
      </c>
      <c r="H31" s="56"/>
      <c r="I31" s="57"/>
    </row>
    <row r="32" spans="1:9" ht="15" customHeight="1" thickBot="1">
      <c r="A32" s="5" t="s">
        <v>17</v>
      </c>
      <c r="B32" s="21"/>
      <c r="C32" s="22"/>
      <c r="D32" s="5" t="s">
        <v>21</v>
      </c>
      <c r="E32" s="21"/>
      <c r="F32" s="22"/>
      <c r="G32" s="11" t="s">
        <v>25</v>
      </c>
      <c r="H32" s="21"/>
      <c r="I32" s="22"/>
    </row>
    <row r="33" spans="1:9" ht="12.75">
      <c r="A33" s="38"/>
      <c r="B33" s="36"/>
      <c r="C33" s="36"/>
      <c r="D33" s="36"/>
      <c r="E33" s="36"/>
      <c r="F33" s="36"/>
      <c r="G33" s="36"/>
      <c r="H33" s="36"/>
      <c r="I33" s="39"/>
    </row>
    <row r="34" spans="1:9" ht="12.75">
      <c r="A34" s="90" t="s">
        <v>28</v>
      </c>
      <c r="B34" s="91"/>
      <c r="C34" s="88">
        <f>SUM(B29:B32)+SUM(E29:E32)+SUM(H29:H32)</f>
        <v>0</v>
      </c>
      <c r="D34" s="89"/>
      <c r="E34" s="36"/>
      <c r="F34" s="36"/>
      <c r="G34" s="36"/>
      <c r="H34" s="36"/>
      <c r="I34" s="39"/>
    </row>
    <row r="35" spans="1:9" ht="12.75">
      <c r="A35" s="90" t="s">
        <v>29</v>
      </c>
      <c r="B35" s="91"/>
      <c r="C35" s="88">
        <f>SUM(C29:C32)+SUM(F29:F32)+SUM(I29:I32)</f>
        <v>0</v>
      </c>
      <c r="D35" s="89"/>
      <c r="E35" s="36"/>
      <c r="F35" s="36"/>
      <c r="G35" s="36"/>
      <c r="H35" s="36"/>
      <c r="I35" s="39"/>
    </row>
    <row r="36" spans="1:9" ht="7.5" customHeight="1">
      <c r="A36" s="38"/>
      <c r="B36" s="36"/>
      <c r="C36" s="36"/>
      <c r="D36" s="36"/>
      <c r="E36" s="36"/>
      <c r="F36" s="36"/>
      <c r="G36" s="36"/>
      <c r="H36" s="36"/>
      <c r="I36" s="39"/>
    </row>
    <row r="37" spans="1:9" ht="20.25" customHeight="1">
      <c r="A37" s="101" t="s">
        <v>51</v>
      </c>
      <c r="B37" s="102"/>
      <c r="C37" s="102"/>
      <c r="D37" s="102"/>
      <c r="E37" s="102"/>
      <c r="F37" s="36"/>
      <c r="G37" s="36"/>
      <c r="H37" s="36"/>
      <c r="I37" s="39"/>
    </row>
    <row r="38" spans="1:9" ht="13.5" customHeight="1">
      <c r="A38" s="92" t="s">
        <v>30</v>
      </c>
      <c r="B38" s="93"/>
      <c r="C38" s="93"/>
      <c r="D38" s="94"/>
      <c r="E38" s="17">
        <f>+I8</f>
        <v>0</v>
      </c>
      <c r="F38" s="103" t="s">
        <v>57</v>
      </c>
      <c r="G38" s="104"/>
      <c r="H38" s="106">
        <f>IF(K39&lt;&gt;"","",ROUNDDOWN(E44*75%,-2))</f>
      </c>
      <c r="I38" s="107"/>
    </row>
    <row r="39" spans="1:11" ht="13.5" customHeight="1">
      <c r="A39" s="92" t="s">
        <v>32</v>
      </c>
      <c r="B39" s="93"/>
      <c r="C39" s="93"/>
      <c r="D39" s="94"/>
      <c r="E39" s="30">
        <f>C34</f>
        <v>0</v>
      </c>
      <c r="F39" s="105"/>
      <c r="G39" s="104"/>
      <c r="H39" s="108"/>
      <c r="I39" s="109"/>
      <c r="K39" s="19" t="str">
        <f>IF(I$5="","Fill up Mth/yr of loan appln cell","")</f>
        <v>Fill up Mth/yr of loan appln cell</v>
      </c>
    </row>
    <row r="40" spans="1:9" ht="13.5" customHeight="1">
      <c r="A40" s="92" t="s">
        <v>33</v>
      </c>
      <c r="B40" s="93"/>
      <c r="C40" s="93"/>
      <c r="D40" s="94"/>
      <c r="E40" s="17">
        <f>C35</f>
        <v>0</v>
      </c>
      <c r="F40" s="105"/>
      <c r="G40" s="104"/>
      <c r="H40" s="110"/>
      <c r="I40" s="111"/>
    </row>
    <row r="41" spans="1:12" ht="13.5" customHeight="1">
      <c r="A41" s="92" t="s">
        <v>34</v>
      </c>
      <c r="B41" s="93"/>
      <c r="C41" s="93"/>
      <c r="D41" s="94"/>
      <c r="E41" s="17">
        <f>F23</f>
        <v>0</v>
      </c>
      <c r="F41" s="36"/>
      <c r="G41" s="26"/>
      <c r="H41" s="36"/>
      <c r="I41" s="39"/>
      <c r="L41" s="8"/>
    </row>
    <row r="42" spans="1:9" ht="13.5" customHeight="1">
      <c r="A42" s="92" t="s">
        <v>54</v>
      </c>
      <c r="B42" s="93"/>
      <c r="C42" s="93"/>
      <c r="D42" s="94"/>
      <c r="E42" s="17">
        <f>I10</f>
        <v>0</v>
      </c>
      <c r="F42" s="103" t="s">
        <v>64</v>
      </c>
      <c r="G42" s="104"/>
      <c r="H42" s="106">
        <f>IF(H38="","",ROUNDDOWN(H38-ROUND(E46/4,0),-2))</f>
      </c>
      <c r="I42" s="107"/>
    </row>
    <row r="43" spans="1:11" ht="13.5" customHeight="1">
      <c r="A43" s="92" t="s">
        <v>55</v>
      </c>
      <c r="B43" s="93"/>
      <c r="C43" s="93"/>
      <c r="D43" s="94"/>
      <c r="E43" s="17">
        <f>I12+I14</f>
        <v>0</v>
      </c>
      <c r="F43" s="105"/>
      <c r="G43" s="104"/>
      <c r="H43" s="108"/>
      <c r="I43" s="109"/>
      <c r="K43" s="19" t="str">
        <f>IF(I$5="","Fill up Mth/yr of loan appln cell","")</f>
        <v>Fill up Mth/yr of loan appln cell</v>
      </c>
    </row>
    <row r="44" spans="1:9" ht="15" customHeight="1">
      <c r="A44" s="95" t="s">
        <v>31</v>
      </c>
      <c r="B44" s="96"/>
      <c r="C44" s="96"/>
      <c r="D44" s="97"/>
      <c r="E44" s="31">
        <f>E38+E39+E40-E41-E42-E43</f>
        <v>0</v>
      </c>
      <c r="F44" s="105"/>
      <c r="G44" s="104"/>
      <c r="H44" s="110"/>
      <c r="I44" s="111"/>
    </row>
    <row r="45" spans="1:9" ht="6.75" customHeight="1">
      <c r="A45" s="38"/>
      <c r="B45" s="49"/>
      <c r="C45" s="36"/>
      <c r="D45" s="36"/>
      <c r="E45" s="36"/>
      <c r="F45" s="29"/>
      <c r="G45" s="29"/>
      <c r="H45" s="36"/>
      <c r="I45" s="39"/>
    </row>
    <row r="46" spans="1:9" ht="19.5" customHeight="1" thickBot="1">
      <c r="A46" s="50" t="s">
        <v>45</v>
      </c>
      <c r="B46" s="51"/>
      <c r="C46" s="51"/>
      <c r="D46" s="51"/>
      <c r="E46" s="52">
        <f>SUM(H16)-SUM(I19+C35)+I21</f>
        <v>0</v>
      </c>
      <c r="F46" s="51"/>
      <c r="G46" s="53"/>
      <c r="H46" s="51"/>
      <c r="I46" s="54"/>
    </row>
    <row r="47" spans="6:7" ht="8.25" customHeight="1">
      <c r="F47" s="8"/>
      <c r="G47" s="8"/>
    </row>
    <row r="48" ht="9.75" customHeight="1"/>
    <row r="105" ht="12.75">
      <c r="Z105" s="18" t="s">
        <v>47</v>
      </c>
    </row>
  </sheetData>
  <sheetProtection password="F793" sheet="1"/>
  <mergeCells count="32">
    <mergeCell ref="H42:I44"/>
    <mergeCell ref="C6:D6"/>
    <mergeCell ref="G19:H19"/>
    <mergeCell ref="A38:D38"/>
    <mergeCell ref="A39:D39"/>
    <mergeCell ref="A40:D40"/>
    <mergeCell ref="A41:D41"/>
    <mergeCell ref="A35:B35"/>
    <mergeCell ref="A42:D42"/>
    <mergeCell ref="A43:D43"/>
    <mergeCell ref="A44:D44"/>
    <mergeCell ref="A28:I28"/>
    <mergeCell ref="C35:D35"/>
    <mergeCell ref="A37:E37"/>
    <mergeCell ref="F38:G40"/>
    <mergeCell ref="F42:G44"/>
    <mergeCell ref="H38:I40"/>
    <mergeCell ref="A12:E12"/>
    <mergeCell ref="H16:I16"/>
    <mergeCell ref="A19:E19"/>
    <mergeCell ref="A21:H21"/>
    <mergeCell ref="F23:F24"/>
    <mergeCell ref="C34:D34"/>
    <mergeCell ref="A14:E14"/>
    <mergeCell ref="A34:B34"/>
    <mergeCell ref="A2:I2"/>
    <mergeCell ref="D4:I4"/>
    <mergeCell ref="C5:G5"/>
    <mergeCell ref="E6:I6"/>
    <mergeCell ref="A8:E8"/>
    <mergeCell ref="A10:E10"/>
    <mergeCell ref="G3:I3"/>
  </mergeCells>
  <dataValidations count="1">
    <dataValidation type="list" allowBlank="1" showInputMessage="1" showErrorMessage="1" sqref="G8">
      <formula1>$M$7:$M$18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</dc:creator>
  <cp:keywords/>
  <dc:description/>
  <cp:lastModifiedBy>FO</cp:lastModifiedBy>
  <cp:lastPrinted>2013-02-08T09:34:36Z</cp:lastPrinted>
  <dcterms:created xsi:type="dcterms:W3CDTF">2012-07-10T10:13:43Z</dcterms:created>
  <dcterms:modified xsi:type="dcterms:W3CDTF">2013-02-13T07:01:45Z</dcterms:modified>
  <cp:category/>
  <cp:version/>
  <cp:contentType/>
  <cp:contentStatus/>
</cp:coreProperties>
</file>